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v-my.sharepoint.com/personal/dlyons_adsd_nv_gov/Documents/SILC/Agendas and Minutes/FFY25/November 2024/"/>
    </mc:Choice>
  </mc:AlternateContent>
  <xr:revisionPtr revIDLastSave="0" documentId="8_{109E55F0-2AD5-4937-AC16-33E9D4E942EF}" xr6:coauthVersionLast="47" xr6:coauthVersionMax="47" xr10:uidLastSave="{00000000-0000-0000-0000-000000000000}"/>
  <bookViews>
    <workbookView xWindow="30450" yWindow="1650" windowWidth="21600" windowHeight="11175" xr2:uid="{26598A7D-C39A-4A3D-B97B-89A5796347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6" i="1"/>
  <c r="A34" i="1"/>
  <c r="Z26" i="1"/>
  <c r="Y26" i="1"/>
  <c r="X26" i="1"/>
  <c r="W26" i="1"/>
  <c r="V26" i="1"/>
  <c r="U26" i="1"/>
  <c r="T26" i="1"/>
  <c r="R26" i="1"/>
  <c r="P26" i="1"/>
  <c r="N26" i="1"/>
  <c r="L26" i="1"/>
  <c r="J26" i="1"/>
  <c r="H26" i="1"/>
  <c r="Z30" i="1" s="1"/>
  <c r="Z31" i="1" s="1"/>
  <c r="F26" i="1"/>
  <c r="D26" i="1"/>
  <c r="B26" i="1"/>
</calcChain>
</file>

<file path=xl/sharedStrings.xml><?xml version="1.0" encoding="utf-8"?>
<sst xmlns="http://schemas.openxmlformats.org/spreadsheetml/2006/main" count="132" uniqueCount="95">
  <si>
    <t>SILC FFY24 budget tracker $348,060</t>
  </si>
  <si>
    <t>Category 7060</t>
  </si>
  <si>
    <t>budget</t>
  </si>
  <si>
    <t>Category 7020</t>
  </si>
  <si>
    <t>Category 7302</t>
  </si>
  <si>
    <t xml:space="preserve">Category </t>
  </si>
  <si>
    <t>Category</t>
  </si>
  <si>
    <t>in state flight-6250</t>
  </si>
  <si>
    <t>in state MP</t>
  </si>
  <si>
    <t>Per Diem</t>
  </si>
  <si>
    <t>Out Flight</t>
  </si>
  <si>
    <t>car rental</t>
  </si>
  <si>
    <t>o Per Diem</t>
  </si>
  <si>
    <t>Meeting Expenses</t>
  </si>
  <si>
    <t>Supplies</t>
  </si>
  <si>
    <t>SNCIL</t>
  </si>
  <si>
    <t>Community Chest</t>
  </si>
  <si>
    <t>Davidson Belluso</t>
  </si>
  <si>
    <t>Dues/Fees</t>
  </si>
  <si>
    <t>Youth Leader</t>
  </si>
  <si>
    <t>IL Program</t>
  </si>
  <si>
    <t>RCIL</t>
  </si>
  <si>
    <t>Travel</t>
  </si>
  <si>
    <t>Date/description</t>
  </si>
  <si>
    <t>amount spent</t>
  </si>
  <si>
    <t>Date</t>
  </si>
  <si>
    <t>installment</t>
  </si>
  <si>
    <t>Date/person</t>
  </si>
  <si>
    <t>10/4-10/5 CART</t>
  </si>
  <si>
    <t>8/27 tent &amp; packs</t>
  </si>
  <si>
    <t>April</t>
  </si>
  <si>
    <t>Public News included in Jan</t>
  </si>
  <si>
    <t>7513-0 Oct</t>
  </si>
  <si>
    <t>NCIL Org membership</t>
  </si>
  <si>
    <t>Oct-June</t>
  </si>
  <si>
    <t>7/21-7/26-DL</t>
  </si>
  <si>
    <t>10/4 ASL</t>
  </si>
  <si>
    <t>June</t>
  </si>
  <si>
    <t>October</t>
  </si>
  <si>
    <t>B 11529 Oct</t>
  </si>
  <si>
    <t>APRIL Early Bird</t>
  </si>
  <si>
    <t>July-Aug</t>
  </si>
  <si>
    <t>8/5-8/7-DL</t>
  </si>
  <si>
    <t>10/5 ASL</t>
  </si>
  <si>
    <t>July</t>
  </si>
  <si>
    <t>November</t>
  </si>
  <si>
    <t>B 11591 Nov</t>
  </si>
  <si>
    <t>9/18/2024-DL</t>
  </si>
  <si>
    <t>10/23 SPIL</t>
  </si>
  <si>
    <t>Aug</t>
  </si>
  <si>
    <t>December</t>
  </si>
  <si>
    <t>B 11666 Dec</t>
  </si>
  <si>
    <t>10/11-10/14 DL</t>
  </si>
  <si>
    <t>3/5 &amp; 2/12 SPIL</t>
  </si>
  <si>
    <t>January</t>
  </si>
  <si>
    <t>7519-0 Jan</t>
  </si>
  <si>
    <t>10/11-10/14 DTF</t>
  </si>
  <si>
    <t>3/19 ASL</t>
  </si>
  <si>
    <t>February</t>
  </si>
  <si>
    <t>7520-0 Feb</t>
  </si>
  <si>
    <t>3/21 ASL</t>
  </si>
  <si>
    <t>March</t>
  </si>
  <si>
    <t>7521-0 March</t>
  </si>
  <si>
    <t>3/25/2024 ASL</t>
  </si>
  <si>
    <t>7522-0 April</t>
  </si>
  <si>
    <t>3/25/2024 CART</t>
  </si>
  <si>
    <t>May</t>
  </si>
  <si>
    <t>7523-0 May</t>
  </si>
  <si>
    <t>3/27/2024 ASL</t>
  </si>
  <si>
    <t>7525-0 July</t>
  </si>
  <si>
    <t>4/10/2024 ASL</t>
  </si>
  <si>
    <t>7524-0 June</t>
  </si>
  <si>
    <t>4/11/2024 ASL</t>
  </si>
  <si>
    <t>Aug-Sept</t>
  </si>
  <si>
    <t>7526-0 August</t>
  </si>
  <si>
    <t>CART 4/10 &amp; 4/11</t>
  </si>
  <si>
    <t>7539-0 Sept</t>
  </si>
  <si>
    <t>CART 6/12/24</t>
  </si>
  <si>
    <t>ASL 6/12/24</t>
  </si>
  <si>
    <t>ASL 7/10/2024</t>
  </si>
  <si>
    <t>ASL 7/11/2024</t>
  </si>
  <si>
    <t>CART July 2024</t>
  </si>
  <si>
    <t>Travel Total</t>
  </si>
  <si>
    <t>Running total</t>
  </si>
  <si>
    <t>running total</t>
  </si>
  <si>
    <t>running totals</t>
  </si>
  <si>
    <t>rcvd</t>
  </si>
  <si>
    <t>date</t>
  </si>
  <si>
    <t>Running Total</t>
  </si>
  <si>
    <t>Remaining</t>
  </si>
  <si>
    <t>running total rcvd</t>
  </si>
  <si>
    <t>sheet max</t>
  </si>
  <si>
    <t>resources</t>
  </si>
  <si>
    <t>State Admin 5%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</si>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</sst>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2" xfId="0" applyBorder="1"/>
    <xf numFmtId="0" fontId="2" fillId="0" borderId="3" xfId="0" applyFont="1" applyBorder="1"/>
    <xf numFmtId="44" fontId="0" fillId="0" borderId="4" xfId="1" applyFont="1" applyBorder="1"/>
    <xf numFmtId="0" fontId="2" fillId="0" borderId="5" xfId="0" applyFont="1" applyBorder="1"/>
    <xf numFmtId="44" fontId="0" fillId="0" borderId="5" xfId="1" applyFont="1" applyBorder="1"/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44" fontId="0" fillId="0" borderId="6" xfId="1" applyFont="1" applyBorder="1"/>
    <xf numFmtId="17" fontId="0" fillId="0" borderId="6" xfId="0" applyNumberFormat="1" applyBorder="1"/>
    <xf numFmtId="14" fontId="0" fillId="0" borderId="6" xfId="0" applyNumberFormat="1" applyBorder="1"/>
    <xf numFmtId="0" fontId="0" fillId="0" borderId="7" xfId="0" applyBorder="1"/>
    <xf numFmtId="44" fontId="0" fillId="0" borderId="7" xfId="1" applyFont="1" applyBorder="1"/>
    <xf numFmtId="14" fontId="0" fillId="0" borderId="7" xfId="0" applyNumberFormat="1" applyBorder="1"/>
    <xf numFmtId="44" fontId="0" fillId="0" borderId="7" xfId="0" applyNumberFormat="1" applyBorder="1"/>
    <xf numFmtId="8" fontId="0" fillId="0" borderId="7" xfId="0" applyNumberFormat="1" applyBorder="1"/>
    <xf numFmtId="16" fontId="0" fillId="0" borderId="7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94FF5-5356-4235-A544-6BB70B13F0B6}">
  <dimension ref="A1:Z39"/>
  <sheetViews>
    <sheetView tabSelected="1" workbookViewId="0">
      <selection activeCell="D14" sqref="D14"/>
    </sheetView>
  </sheetViews>
  <sheetFormatPr defaultRowHeight="14.5" x14ac:dyDescent="0.35"/>
  <cols>
    <col min="1" max="1" width="16.453125" style="14" customWidth="1"/>
    <col min="2" max="2" width="15.36328125" style="14" customWidth="1"/>
    <col min="3" max="3" width="16.08984375" style="14" customWidth="1"/>
    <col min="4" max="4" width="13.7265625" style="14" customWidth="1"/>
    <col min="5" max="5" width="15.08984375" style="14" customWidth="1"/>
    <col min="6" max="6" width="13" style="14" customWidth="1"/>
    <col min="7" max="7" width="19.6328125" style="14" customWidth="1"/>
    <col min="8" max="8" width="12.36328125" style="14" customWidth="1"/>
    <col min="9" max="9" width="14.453125" style="14" customWidth="1"/>
    <col min="10" max="10" width="12.6328125" style="14" customWidth="1"/>
    <col min="11" max="11" width="15" style="14" customWidth="1"/>
    <col min="12" max="12" width="13.1796875" style="14" customWidth="1"/>
    <col min="13" max="13" width="13.26953125" style="14" customWidth="1"/>
    <col min="14" max="14" width="12.26953125" style="14" customWidth="1"/>
    <col min="15" max="15" width="12.36328125" style="14" customWidth="1"/>
    <col min="16" max="16" width="13.6328125" style="14" customWidth="1"/>
    <col min="17" max="17" width="12.453125" style="14" customWidth="1"/>
    <col min="18" max="18" width="13.08984375" style="14" customWidth="1"/>
    <col min="19" max="19" width="16" style="14" customWidth="1"/>
    <col min="20" max="20" width="14.36328125" style="14" customWidth="1"/>
    <col min="21" max="21" width="12.36328125" style="14" customWidth="1"/>
    <col min="22" max="22" width="12.54296875" style="14" customWidth="1"/>
    <col min="23" max="23" width="13.90625" style="14" customWidth="1"/>
    <col min="24" max="24" width="13.54296875" style="14" customWidth="1"/>
    <col min="25" max="25" width="12.7265625" style="14" customWidth="1"/>
    <col min="26" max="26" width="15" style="14" customWidth="1"/>
    <col min="27" max="16384" width="8.7265625" style="14"/>
  </cols>
  <sheetData>
    <row r="1" spans="1:25" s="1" customFormat="1" ht="15" thickBot="1" x14ac:dyDescent="0.4">
      <c r="A1" s="1" t="s">
        <v>0</v>
      </c>
    </row>
    <row r="2" spans="1:25" s="2" customFormat="1" ht="15" thickBot="1" x14ac:dyDescent="0.4">
      <c r="A2" s="2" t="s">
        <v>1</v>
      </c>
      <c r="B2" s="2" t="s">
        <v>2</v>
      </c>
      <c r="C2" s="2" t="s">
        <v>1</v>
      </c>
      <c r="D2" s="2" t="s">
        <v>2</v>
      </c>
      <c r="E2" s="2" t="s">
        <v>1</v>
      </c>
      <c r="F2" s="2" t="s">
        <v>2</v>
      </c>
      <c r="G2" s="2" t="s">
        <v>3</v>
      </c>
      <c r="H2" s="2" t="s">
        <v>2</v>
      </c>
      <c r="I2" s="2" t="s">
        <v>1</v>
      </c>
      <c r="J2" s="2" t="s">
        <v>2</v>
      </c>
      <c r="K2" s="2" t="s">
        <v>4</v>
      </c>
      <c r="L2" s="2" t="s">
        <v>2</v>
      </c>
      <c r="M2" s="2" t="s">
        <v>1</v>
      </c>
      <c r="N2" s="2" t="s">
        <v>2</v>
      </c>
      <c r="O2" s="2" t="s">
        <v>5</v>
      </c>
      <c r="P2" s="2" t="s">
        <v>2</v>
      </c>
      <c r="Q2" s="2" t="s">
        <v>6</v>
      </c>
      <c r="R2" s="2" t="s">
        <v>2</v>
      </c>
      <c r="S2" s="2" t="s">
        <v>5</v>
      </c>
      <c r="T2" s="2" t="s">
        <v>7</v>
      </c>
      <c r="U2" s="2" t="s">
        <v>8</v>
      </c>
      <c r="V2" s="2" t="s">
        <v>9</v>
      </c>
      <c r="W2" s="2" t="s">
        <v>10</v>
      </c>
      <c r="X2" s="2" t="s">
        <v>11</v>
      </c>
      <c r="Y2" s="2" t="s">
        <v>12</v>
      </c>
    </row>
    <row r="3" spans="1:25" s="7" customFormat="1" ht="15" thickBot="1" x14ac:dyDescent="0.4">
      <c r="A3" s="3" t="s">
        <v>13</v>
      </c>
      <c r="B3" s="4">
        <v>8778</v>
      </c>
      <c r="C3" s="5" t="s">
        <v>14</v>
      </c>
      <c r="D3" s="6">
        <v>0</v>
      </c>
      <c r="E3" s="5" t="s">
        <v>15</v>
      </c>
      <c r="F3" s="6">
        <v>33000</v>
      </c>
      <c r="G3" s="5" t="s">
        <v>16</v>
      </c>
      <c r="H3" s="6">
        <v>44055</v>
      </c>
      <c r="I3" s="5" t="s">
        <v>17</v>
      </c>
      <c r="J3" s="6">
        <v>8680</v>
      </c>
      <c r="K3" s="5" t="s">
        <v>18</v>
      </c>
      <c r="L3" s="6">
        <v>1489</v>
      </c>
      <c r="M3" s="5" t="s">
        <v>19</v>
      </c>
      <c r="N3" s="6">
        <v>569.67999999999995</v>
      </c>
      <c r="O3" s="5" t="s">
        <v>20</v>
      </c>
      <c r="P3" s="6">
        <v>105000</v>
      </c>
      <c r="Q3" s="5" t="s">
        <v>21</v>
      </c>
      <c r="R3" s="6">
        <v>31000</v>
      </c>
      <c r="S3" s="5" t="s">
        <v>22</v>
      </c>
      <c r="T3" s="6">
        <v>7087.22</v>
      </c>
      <c r="U3" s="7">
        <v>6210</v>
      </c>
      <c r="V3" s="7">
        <v>6200</v>
      </c>
      <c r="W3" s="7">
        <v>6150</v>
      </c>
      <c r="X3" s="7">
        <v>6215</v>
      </c>
      <c r="Y3" s="7">
        <v>6100</v>
      </c>
    </row>
    <row r="4" spans="1:25" s="7" customFormat="1" ht="15" thickBot="1" x14ac:dyDescent="0.4">
      <c r="A4" s="8" t="s">
        <v>23</v>
      </c>
      <c r="B4" s="9" t="s">
        <v>24</v>
      </c>
      <c r="C4" s="7" t="s">
        <v>23</v>
      </c>
      <c r="D4" s="7" t="s">
        <v>24</v>
      </c>
      <c r="E4" s="7" t="s">
        <v>23</v>
      </c>
      <c r="F4" s="7" t="s">
        <v>24</v>
      </c>
      <c r="G4" s="7" t="s">
        <v>23</v>
      </c>
      <c r="H4" s="7" t="s">
        <v>24</v>
      </c>
      <c r="I4" s="7" t="s">
        <v>23</v>
      </c>
      <c r="J4" s="7" t="s">
        <v>24</v>
      </c>
      <c r="K4" s="7" t="s">
        <v>23</v>
      </c>
      <c r="L4" s="7" t="s">
        <v>24</v>
      </c>
      <c r="M4" s="7" t="s">
        <v>25</v>
      </c>
      <c r="N4" s="7" t="s">
        <v>26</v>
      </c>
      <c r="O4" s="7" t="s">
        <v>25</v>
      </c>
      <c r="P4" s="7" t="s">
        <v>26</v>
      </c>
      <c r="Q4" s="7" t="s">
        <v>25</v>
      </c>
      <c r="R4" s="7" t="s">
        <v>26</v>
      </c>
      <c r="S4" s="7" t="s">
        <v>27</v>
      </c>
    </row>
    <row r="5" spans="1:25" s="10" customFormat="1" x14ac:dyDescent="0.35">
      <c r="A5" s="10" t="s">
        <v>28</v>
      </c>
      <c r="B5" s="11">
        <v>840</v>
      </c>
      <c r="C5" s="10" t="s">
        <v>29</v>
      </c>
      <c r="D5" s="11">
        <v>500</v>
      </c>
      <c r="E5" s="12" t="s">
        <v>30</v>
      </c>
      <c r="F5" s="11">
        <v>1331</v>
      </c>
      <c r="G5" s="10" t="s">
        <v>31</v>
      </c>
      <c r="H5" s="11"/>
      <c r="I5" s="10" t="s">
        <v>32</v>
      </c>
      <c r="J5" s="11">
        <v>400</v>
      </c>
      <c r="K5" s="10" t="s">
        <v>33</v>
      </c>
      <c r="L5" s="11">
        <v>300</v>
      </c>
      <c r="M5" s="13">
        <v>45477</v>
      </c>
      <c r="N5" s="11">
        <v>569.58000000000004</v>
      </c>
      <c r="P5" s="11">
        <v>105000</v>
      </c>
      <c r="Q5" s="10" t="s">
        <v>34</v>
      </c>
      <c r="R5" s="11"/>
      <c r="S5" s="10" t="s">
        <v>35</v>
      </c>
      <c r="T5" s="11"/>
      <c r="U5" s="11"/>
      <c r="V5" s="11"/>
      <c r="W5" s="11">
        <v>714.91</v>
      </c>
      <c r="Y5" s="11">
        <v>2287.4499999999998</v>
      </c>
    </row>
    <row r="6" spans="1:25" x14ac:dyDescent="0.35">
      <c r="A6" s="14" t="s">
        <v>36</v>
      </c>
      <c r="B6" s="15">
        <v>510</v>
      </c>
      <c r="E6" s="14" t="s">
        <v>37</v>
      </c>
      <c r="F6" s="15">
        <v>1435.5</v>
      </c>
      <c r="G6" s="14" t="s">
        <v>38</v>
      </c>
      <c r="H6" s="15">
        <v>1897.54</v>
      </c>
      <c r="I6" s="14" t="s">
        <v>39</v>
      </c>
      <c r="J6" s="15">
        <v>690</v>
      </c>
      <c r="K6" s="14" t="s">
        <v>40</v>
      </c>
      <c r="L6" s="15">
        <v>800</v>
      </c>
      <c r="Q6" s="14" t="s">
        <v>41</v>
      </c>
      <c r="R6" s="15">
        <v>26764.73</v>
      </c>
      <c r="S6" s="14" t="s">
        <v>42</v>
      </c>
      <c r="T6" s="15">
        <v>381.4</v>
      </c>
      <c r="U6" s="15"/>
      <c r="W6" s="15"/>
      <c r="Y6" s="15"/>
    </row>
    <row r="7" spans="1:25" x14ac:dyDescent="0.35">
      <c r="A7" s="14" t="s">
        <v>43</v>
      </c>
      <c r="B7" s="15">
        <v>510</v>
      </c>
      <c r="E7" s="14" t="s">
        <v>44</v>
      </c>
      <c r="F7" s="15">
        <v>2766.5</v>
      </c>
      <c r="G7" s="14" t="s">
        <v>45</v>
      </c>
      <c r="H7" s="15">
        <v>177.25</v>
      </c>
      <c r="I7" s="14" t="s">
        <v>46</v>
      </c>
      <c r="J7" s="15">
        <v>690</v>
      </c>
      <c r="L7" s="15"/>
      <c r="S7" s="14" t="s">
        <v>47</v>
      </c>
      <c r="T7" s="15">
        <v>333.89</v>
      </c>
      <c r="U7" s="15">
        <v>106.07</v>
      </c>
      <c r="V7" s="15">
        <v>53</v>
      </c>
      <c r="W7" s="15"/>
      <c r="X7" s="15"/>
      <c r="Y7" s="15"/>
    </row>
    <row r="8" spans="1:25" x14ac:dyDescent="0.35">
      <c r="A8" s="14" t="s">
        <v>48</v>
      </c>
      <c r="B8" s="15">
        <v>320</v>
      </c>
      <c r="E8" s="14" t="s">
        <v>49</v>
      </c>
      <c r="F8" s="15">
        <v>1164.5</v>
      </c>
      <c r="G8" s="14" t="s">
        <v>50</v>
      </c>
      <c r="H8" s="15">
        <v>1040.69</v>
      </c>
      <c r="I8" s="14" t="s">
        <v>51</v>
      </c>
      <c r="J8" s="15">
        <v>690</v>
      </c>
      <c r="S8" s="14" t="s">
        <v>52</v>
      </c>
      <c r="T8" s="15"/>
      <c r="V8" s="15">
        <v>1120.48</v>
      </c>
      <c r="W8" s="15">
        <v>381.4</v>
      </c>
      <c r="Y8" s="15"/>
    </row>
    <row r="9" spans="1:25" x14ac:dyDescent="0.35">
      <c r="A9" s="14" t="s">
        <v>53</v>
      </c>
      <c r="B9" s="15">
        <v>440</v>
      </c>
      <c r="G9" s="14" t="s">
        <v>54</v>
      </c>
      <c r="H9" s="15">
        <v>5054.16</v>
      </c>
      <c r="I9" s="14" t="s">
        <v>55</v>
      </c>
      <c r="J9" s="15">
        <v>690</v>
      </c>
      <c r="S9" s="14" t="s">
        <v>56</v>
      </c>
      <c r="T9" s="15"/>
      <c r="V9" s="15">
        <v>1146.3699999999999</v>
      </c>
      <c r="W9" s="15">
        <v>832.71</v>
      </c>
      <c r="Y9" s="15"/>
    </row>
    <row r="10" spans="1:25" x14ac:dyDescent="0.35">
      <c r="A10" s="14" t="s">
        <v>57</v>
      </c>
      <c r="B10" s="15">
        <v>340</v>
      </c>
      <c r="G10" s="14" t="s">
        <v>58</v>
      </c>
      <c r="H10" s="15">
        <v>4064.91</v>
      </c>
      <c r="I10" s="14" t="s">
        <v>59</v>
      </c>
      <c r="J10" s="15">
        <v>690</v>
      </c>
      <c r="T10" s="15"/>
      <c r="W10" s="15"/>
      <c r="Y10" s="15"/>
    </row>
    <row r="11" spans="1:25" x14ac:dyDescent="0.35">
      <c r="A11" s="14" t="s">
        <v>60</v>
      </c>
      <c r="B11" s="15">
        <v>340</v>
      </c>
      <c r="G11" s="14" t="s">
        <v>61</v>
      </c>
      <c r="H11" s="15">
        <v>3051.66</v>
      </c>
      <c r="I11" s="14" t="s">
        <v>62</v>
      </c>
      <c r="J11" s="15">
        <v>690</v>
      </c>
      <c r="Y11" s="15"/>
    </row>
    <row r="12" spans="1:25" x14ac:dyDescent="0.35">
      <c r="A12" s="14" t="s">
        <v>63</v>
      </c>
      <c r="B12" s="15">
        <v>340</v>
      </c>
      <c r="G12" s="14" t="s">
        <v>30</v>
      </c>
      <c r="H12" s="15">
        <v>856.67</v>
      </c>
      <c r="I12" s="14" t="s">
        <v>64</v>
      </c>
      <c r="J12" s="15">
        <v>690</v>
      </c>
      <c r="W12" s="15"/>
      <c r="Y12" s="15"/>
    </row>
    <row r="13" spans="1:25" x14ac:dyDescent="0.35">
      <c r="A13" s="14" t="s">
        <v>65</v>
      </c>
      <c r="B13" s="15">
        <v>160</v>
      </c>
      <c r="G13" s="14" t="s">
        <v>66</v>
      </c>
      <c r="H13" s="15">
        <v>22470.76</v>
      </c>
      <c r="I13" s="14" t="s">
        <v>67</v>
      </c>
      <c r="J13" s="15">
        <v>690</v>
      </c>
      <c r="V13" s="15"/>
    </row>
    <row r="14" spans="1:25" x14ac:dyDescent="0.35">
      <c r="A14" s="16" t="s">
        <v>68</v>
      </c>
      <c r="B14" s="15">
        <v>340</v>
      </c>
      <c r="G14" s="14" t="s">
        <v>37</v>
      </c>
      <c r="H14" s="15">
        <v>4047.63</v>
      </c>
      <c r="I14" s="14" t="s">
        <v>69</v>
      </c>
      <c r="J14" s="15">
        <v>690</v>
      </c>
      <c r="W14" s="15"/>
    </row>
    <row r="15" spans="1:25" x14ac:dyDescent="0.35">
      <c r="A15" s="14" t="s">
        <v>70</v>
      </c>
      <c r="B15" s="15">
        <v>510</v>
      </c>
      <c r="G15" s="14" t="s">
        <v>44</v>
      </c>
      <c r="H15" s="15">
        <v>1291.3699999999999</v>
      </c>
      <c r="I15" s="14" t="s">
        <v>71</v>
      </c>
      <c r="J15" s="15">
        <v>690</v>
      </c>
      <c r="W15" s="15"/>
    </row>
    <row r="16" spans="1:25" x14ac:dyDescent="0.35">
      <c r="A16" s="14" t="s">
        <v>72</v>
      </c>
      <c r="B16" s="15">
        <v>510</v>
      </c>
      <c r="G16" s="14" t="s">
        <v>73</v>
      </c>
      <c r="H16" s="15">
        <v>470.59</v>
      </c>
      <c r="I16" s="14" t="s">
        <v>74</v>
      </c>
      <c r="J16" s="15">
        <v>690</v>
      </c>
      <c r="V16" s="15"/>
      <c r="W16" s="15"/>
    </row>
    <row r="17" spans="1:26" x14ac:dyDescent="0.35">
      <c r="A17" s="14" t="s">
        <v>75</v>
      </c>
      <c r="B17" s="15">
        <v>1000</v>
      </c>
      <c r="I17" s="14" t="s">
        <v>76</v>
      </c>
      <c r="J17" s="15">
        <v>690</v>
      </c>
    </row>
    <row r="18" spans="1:26" x14ac:dyDescent="0.35">
      <c r="A18" s="14" t="s">
        <v>77</v>
      </c>
      <c r="B18" s="15">
        <v>420</v>
      </c>
      <c r="J18" s="15"/>
    </row>
    <row r="19" spans="1:26" x14ac:dyDescent="0.35">
      <c r="A19" s="14" t="s">
        <v>78</v>
      </c>
      <c r="B19" s="15">
        <v>510</v>
      </c>
      <c r="J19" s="15"/>
    </row>
    <row r="20" spans="1:26" x14ac:dyDescent="0.35">
      <c r="A20" s="14" t="s">
        <v>79</v>
      </c>
      <c r="B20" s="15">
        <v>510</v>
      </c>
      <c r="J20" s="15"/>
    </row>
    <row r="21" spans="1:26" x14ac:dyDescent="0.35">
      <c r="A21" s="14" t="s">
        <v>80</v>
      </c>
      <c r="B21" s="15">
        <v>510</v>
      </c>
      <c r="J21" s="15"/>
    </row>
    <row r="22" spans="1:26" x14ac:dyDescent="0.35">
      <c r="A22" s="14" t="s">
        <v>81</v>
      </c>
      <c r="B22" s="15">
        <v>840</v>
      </c>
      <c r="J22" s="15"/>
    </row>
    <row r="23" spans="1:26" x14ac:dyDescent="0.35">
      <c r="B23" s="15"/>
      <c r="J23" s="15"/>
    </row>
    <row r="24" spans="1:26" x14ac:dyDescent="0.35">
      <c r="B24" s="15"/>
      <c r="J24" s="15"/>
    </row>
    <row r="25" spans="1:26" x14ac:dyDescent="0.35">
      <c r="B25" s="15"/>
      <c r="J25" s="15"/>
      <c r="Z25" s="14" t="s">
        <v>82</v>
      </c>
    </row>
    <row r="26" spans="1:26" x14ac:dyDescent="0.35">
      <c r="A26" s="14" t="s">
        <v>83</v>
      </c>
      <c r="B26" s="15">
        <f>SUM(B5:B25)</f>
        <v>8950</v>
      </c>
      <c r="C26" s="14" t="s">
        <v>84</v>
      </c>
      <c r="D26" s="15">
        <f>SUM(D5:D25)</f>
        <v>500</v>
      </c>
      <c r="E26" s="14" t="s">
        <v>84</v>
      </c>
      <c r="F26" s="15">
        <f>SUM(F5:F25)</f>
        <v>6697.5</v>
      </c>
      <c r="G26" s="14" t="s">
        <v>84</v>
      </c>
      <c r="H26" s="17">
        <f>SUM(H5:H25)</f>
        <v>44423.229999999996</v>
      </c>
      <c r="I26" s="14" t="s">
        <v>84</v>
      </c>
      <c r="J26" s="15">
        <f>SUM(J5:J25)</f>
        <v>8680</v>
      </c>
      <c r="K26" s="14" t="s">
        <v>84</v>
      </c>
      <c r="L26" s="18">
        <f>SUM(L5:L25)</f>
        <v>1100</v>
      </c>
      <c r="M26" s="14" t="s">
        <v>84</v>
      </c>
      <c r="N26" s="15">
        <f>SUM(N5:N25)</f>
        <v>569.58000000000004</v>
      </c>
      <c r="O26" s="14" t="s">
        <v>84</v>
      </c>
      <c r="P26" s="15">
        <f>SUM(P5:P25)</f>
        <v>105000</v>
      </c>
      <c r="Q26" s="14" t="s">
        <v>84</v>
      </c>
      <c r="R26" s="15">
        <f>SUM(R5:R25)</f>
        <v>26764.73</v>
      </c>
      <c r="S26" s="14" t="s">
        <v>85</v>
      </c>
      <c r="T26" s="17">
        <f>SUM(T5:T25)</f>
        <v>715.29</v>
      </c>
      <c r="U26" s="17">
        <f>SUM(U5:U25)</f>
        <v>106.07</v>
      </c>
      <c r="V26" s="17">
        <f>SUM(V5:V25)</f>
        <v>2319.85</v>
      </c>
      <c r="W26" s="17">
        <f>SUM(W5:W25)</f>
        <v>1929.02</v>
      </c>
      <c r="X26" s="14">
        <f>SUM(X5:X25)</f>
        <v>0</v>
      </c>
      <c r="Y26" s="15">
        <f>SUM(Y5:Y21)</f>
        <v>2287.4499999999998</v>
      </c>
      <c r="Z26" s="14">
        <f>SUM(T26:Y26)</f>
        <v>7357.6799999999994</v>
      </c>
    </row>
    <row r="27" spans="1:26" x14ac:dyDescent="0.35">
      <c r="B27" s="15"/>
    </row>
    <row r="28" spans="1:26" x14ac:dyDescent="0.35">
      <c r="A28" s="14" t="s">
        <v>86</v>
      </c>
      <c r="B28" s="14" t="s">
        <v>87</v>
      </c>
    </row>
    <row r="29" spans="1:26" x14ac:dyDescent="0.35">
      <c r="A29" s="15">
        <v>45631</v>
      </c>
      <c r="B29" s="19">
        <v>45244</v>
      </c>
    </row>
    <row r="30" spans="1:26" x14ac:dyDescent="0.35">
      <c r="A30" s="15">
        <v>73231</v>
      </c>
      <c r="B30" s="19">
        <v>45645</v>
      </c>
      <c r="X30" s="14" t="s">
        <v>88</v>
      </c>
      <c r="Z30" s="17">
        <f>B26+F26+H26+J26+L26+N26+P26+R26+Z26</f>
        <v>209542.72</v>
      </c>
    </row>
    <row r="31" spans="1:26" x14ac:dyDescent="0.35">
      <c r="A31" s="15">
        <v>46606</v>
      </c>
      <c r="B31" s="19">
        <v>45366</v>
      </c>
      <c r="X31" s="14" t="s">
        <v>89</v>
      </c>
      <c r="Z31" s="17">
        <f>(A34+25300)-Z30-B37-B38</f>
        <v>42116.5</v>
      </c>
    </row>
    <row r="32" spans="1:26" x14ac:dyDescent="0.35">
      <c r="A32" s="15">
        <v>182592</v>
      </c>
      <c r="B32" s="19">
        <v>45429</v>
      </c>
    </row>
    <row r="33" spans="1:2" x14ac:dyDescent="0.35">
      <c r="A33" s="15"/>
      <c r="B33" s="19"/>
    </row>
    <row r="34" spans="1:2" x14ac:dyDescent="0.35">
      <c r="A34" s="15">
        <f>SUM(A29:A33)</f>
        <v>348060</v>
      </c>
      <c r="B34" s="19" t="s">
        <v>90</v>
      </c>
    </row>
    <row r="35" spans="1:2" x14ac:dyDescent="0.35">
      <c r="A35" s="15"/>
      <c r="B35" s="19"/>
    </row>
    <row r="36" spans="1:2" x14ac:dyDescent="0.35">
      <c r="A36" s="14" t="s">
        <v>91</v>
      </c>
      <c r="B36" s="17">
        <f>SUM(B3, D3, F3,H3, J3, L3, N3, P3, R3, T3)-25300</f>
        <v>214358.9</v>
      </c>
    </row>
    <row r="37" spans="1:2" x14ac:dyDescent="0.35">
      <c r="A37" s="14" t="s">
        <v>92</v>
      </c>
      <c r="B37" s="15">
        <v>104297.78</v>
      </c>
    </row>
    <row r="38" spans="1:2" x14ac:dyDescent="0.35">
      <c r="A38" s="14" t="s">
        <v>93</v>
      </c>
      <c r="B38" s="15">
        <v>17403</v>
      </c>
    </row>
    <row r="39" spans="1:2" x14ac:dyDescent="0.35">
      <c r="A39" s="14" t="s">
        <v>94</v>
      </c>
      <c r="B39" s="17">
        <f>SUM(B36:B38)</f>
        <v>336059.68</v>
      </c>
    </row>
  </sheetData>
  <mergeCells count="1">
    <mergeCell ref="A1:XF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Lyons</dc:creator>
  <cp:lastModifiedBy>Dawn Lyons</cp:lastModifiedBy>
  <dcterms:created xsi:type="dcterms:W3CDTF">2024-10-24T15:45:25Z</dcterms:created>
  <dcterms:modified xsi:type="dcterms:W3CDTF">2024-10-24T15:46:16Z</dcterms:modified>
</cp:coreProperties>
</file>